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ердитов С\от ПЭО\ИНФОРМАЦИЯ ДЛЯ РАСКРЫТИЯ НА САЙТЕ\транспортировка\"/>
    </mc:Choice>
  </mc:AlternateContent>
  <bookViews>
    <workbookView xWindow="480" yWindow="105" windowWidth="24780" windowHeight="13935"/>
  </bookViews>
  <sheets>
    <sheet name="стр.1_2" sheetId="3" r:id="rId1"/>
  </sheets>
  <definedNames>
    <definedName name="_xlnm.Print_Area" localSheetId="0">стр.1_2!$A$1:$DA$73</definedName>
  </definedNames>
  <calcPr calcId="162913"/>
</workbook>
</file>

<file path=xl/calcChain.xml><?xml version="1.0" encoding="utf-8"?>
<calcChain xmlns="http://schemas.openxmlformats.org/spreadsheetml/2006/main">
  <c r="CH45" i="3" l="1"/>
  <c r="CH53" i="3"/>
  <c r="CH31" i="3"/>
  <c r="CH36" i="3" l="1"/>
  <c r="CH17" i="3"/>
  <c r="CH60" i="3"/>
  <c r="CH55" i="3" l="1"/>
  <c r="CH47" i="3"/>
  <c r="CH28" i="3"/>
  <c r="CH16" i="3"/>
  <c r="CH13" i="3" l="1"/>
  <c r="CH22" i="3"/>
</calcChain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<sst xmlns="http://schemas.openxmlformats.org/spreadsheetml/2006/main" count="190" uniqueCount="133">
  <si>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</si>
  <si>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</si>
  <si>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</si>
  <si>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</si>
  <si>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</si>
  <si>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</si>
  <si>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</si>
  <si>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</si>
  <si>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</si>
  <si>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</si>
  <si>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</si>
  <si>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</si>
  <si>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</si>
  <si>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</si>
  <si>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</si>
  <si>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</si>
  <si>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</si>
  <si>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</si>
  <si>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</si>
  <si>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</si>
  <si>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</si>
  <si>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</si>
  <si>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</si>
  <si>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</si>
  <si>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</si>
  <si>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</si>
  <si>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</si>
  <si>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</si>
  <si>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</si>
  <si>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</si>
  <si>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</si>
  <si>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</si>
  <si>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</si>
  <si>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</si>
  <si>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</si>
  <si>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</si>
  <si>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</si>
  <si>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</si>
  <si>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</si>
  <si>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</si>
  <si>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</si>
  <si>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</si>
  <si>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</si>
  <si>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</si>
  <si>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</si>
  <si>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</si>
  <si>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</si>
  <si>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</si>
  <si>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</si>
  <si>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</si>
  <si>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</si>
  <si>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</si>
  <si>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</si>
  <si>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</si>
  <si>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</si>
  <si>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</si>
  <si>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</si>
  <si>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</si>
  <si>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</si>
  <si>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</si>
  <si>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</si>
  <si>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</si>
  <si>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</si>
  <si>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</si>
  <si>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</si>
  <si>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</si>
  <si>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</si>
  <si>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</si>
  <si>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</si>
  <si>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</si>
  <si>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</si>
  <si>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</si>
  <si>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</si>
  <si>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</si>
  <si>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</si>
  <si>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</si>
  <si>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</si>
  <si>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</si>
  <si>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</si>
  <si>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</si>
  <si>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</si>
  <si>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</si>
  <si>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</si>
  <si>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</si>
  <si>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</si>
  <si>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</si>
  <si>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</si>
  <si>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</si>
  <si>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</si>
  <si>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</si>
  <si>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</si>
  <si>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</si>
  <si>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</si>
  <si>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</si>
  <si>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</si>
  <si>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</si>
  <si>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</si>
  <si>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</si>
  <si>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</si>
  <si>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</si>
  <si>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</si>
  <si>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</si>
  <si>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</si>
  <si>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</si>
  <si>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</si>
  <si>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</si>
  <si>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</si>
  <si>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</si>
  <si>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</si>
  <si>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</si>
  <si>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</si>
  <si>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</si>
  <si>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</si>
  <si>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</si>
  <si>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</si>
  <si>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</si>
  <si>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</si>
  <si>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</si>
  <si>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</si>
  <si>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</si>
  <si>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</si>
  <si>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</si>
  <si>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</si>
  <si>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</si>
  <si>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</si>
  <si>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</si>
  <si>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2</t>
  </si>
  <si>
    <t>к приказу ФАС России</t>
  </si>
  <si>
    <t>от 18 января 2019 г. № 38/19</t>
  </si>
  <si>
    <t>на 20</t>
  </si>
  <si>
    <t>20</t>
  </si>
  <si>
    <t>МП "Ханты-Мансийскгаз"</t>
  </si>
  <si>
    <t>Ханты-Мансийский автономный округ-Югра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</si>
</sst>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3"/>
  <sheetViews>
    <sheetView tabSelected="1" zoomScaleNormal="100" zoomScaleSheetLayoutView="100" workbookViewId="0">
      <selection activeCell="CH74" sqref="CH74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>
      <c r="DA2" s="12" t="s">
        <v>126</v>
      </c>
    </row>
    <row r="3" spans="1:105" s="2" customFormat="1" ht="15" x14ac:dyDescent="0.25">
      <c r="DA3" s="12" t="s">
        <v>127</v>
      </c>
    </row>
    <row r="4" spans="1:105" s="2" customFormat="1" ht="15" x14ac:dyDescent="0.25">
      <c r="DA4" s="12" t="s">
        <v>128</v>
      </c>
    </row>
    <row r="5" spans="1:105" s="3" customFormat="1" ht="15.75" x14ac:dyDescent="0.25">
      <c r="A5" s="24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105" s="3" customFormat="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25" t="s">
        <v>131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6" t="s">
        <v>129</v>
      </c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7" t="s">
        <v>130</v>
      </c>
      <c r="CF6" s="27"/>
      <c r="CG6" s="27"/>
      <c r="CH6" s="27"/>
      <c r="CI6" s="28" t="s">
        <v>71</v>
      </c>
      <c r="CJ6" s="28"/>
      <c r="CK6" s="28"/>
      <c r="CL6" s="28"/>
      <c r="CM6" s="28"/>
      <c r="CN6" s="28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s="5" customFormat="1" ht="11.25" x14ac:dyDescent="0.2">
      <c r="P7" s="29" t="s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CX7" s="6"/>
      <c r="CY7" s="7"/>
      <c r="CZ7" s="7"/>
    </row>
    <row r="8" spans="1:105" s="3" customFormat="1" ht="15.75" x14ac:dyDescent="0.25">
      <c r="A8" s="24" t="s">
        <v>72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3" customFormat="1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0" t="s">
        <v>132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5" customFormat="1" ht="11.25" x14ac:dyDescent="0.2">
      <c r="AO10" s="29" t="s">
        <v>74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</row>
    <row r="11" spans="1:105" s="2" customFormat="1" ht="15" x14ac:dyDescent="0.25"/>
    <row r="12" spans="1:105" s="5" customFormat="1" ht="22.5" customHeight="1" x14ac:dyDescent="0.2">
      <c r="A12" s="23" t="s">
        <v>1</v>
      </c>
      <c r="B12" s="23"/>
      <c r="C12" s="23"/>
      <c r="D12" s="23"/>
      <c r="E12" s="23"/>
      <c r="F12" s="23"/>
      <c r="G12" s="23"/>
      <c r="H12" s="23"/>
      <c r="I12" s="23" t="s">
        <v>75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 t="s">
        <v>2</v>
      </c>
      <c r="BY12" s="23"/>
      <c r="BZ12" s="23"/>
      <c r="CA12" s="23"/>
      <c r="CB12" s="23"/>
      <c r="CC12" s="23"/>
      <c r="CD12" s="23"/>
      <c r="CE12" s="23"/>
      <c r="CF12" s="23"/>
      <c r="CG12" s="23"/>
      <c r="CH12" s="23" t="s">
        <v>83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0" customFormat="1" ht="11.25" customHeight="1" x14ac:dyDescent="0.15">
      <c r="A13" s="13">
        <v>1</v>
      </c>
      <c r="B13" s="14"/>
      <c r="C13" s="14"/>
      <c r="D13" s="14"/>
      <c r="E13" s="14"/>
      <c r="F13" s="14"/>
      <c r="G13" s="14"/>
      <c r="H13" s="15"/>
      <c r="I13" s="11"/>
      <c r="J13" s="19" t="s">
        <v>84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0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31">
        <f>CH14+CH15+CH16+CH21+CH23+CH28+CH36+CH46+CH47+CH31</f>
        <v>110750.48999999999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5" customFormat="1" ht="11.25" x14ac:dyDescent="0.2">
      <c r="A14" s="13" t="s">
        <v>3</v>
      </c>
      <c r="B14" s="14"/>
      <c r="C14" s="14"/>
      <c r="D14" s="14"/>
      <c r="E14" s="14"/>
      <c r="F14" s="14"/>
      <c r="G14" s="14"/>
      <c r="H14" s="15"/>
      <c r="I14" s="11"/>
      <c r="J14" s="21" t="s">
        <v>4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31">
        <v>54295.58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5" customFormat="1" ht="11.25" x14ac:dyDescent="0.2">
      <c r="A15" s="13" t="s">
        <v>5</v>
      </c>
      <c r="B15" s="14"/>
      <c r="C15" s="14"/>
      <c r="D15" s="14"/>
      <c r="E15" s="14"/>
      <c r="F15" s="14"/>
      <c r="G15" s="14"/>
      <c r="H15" s="15"/>
      <c r="I15" s="11"/>
      <c r="J15" s="21" t="s">
        <v>6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31">
        <v>16397.28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5" customFormat="1" ht="11.25" x14ac:dyDescent="0.2">
      <c r="A16" s="13" t="s">
        <v>7</v>
      </c>
      <c r="B16" s="14"/>
      <c r="C16" s="14"/>
      <c r="D16" s="14"/>
      <c r="E16" s="14"/>
      <c r="F16" s="14"/>
      <c r="G16" s="14"/>
      <c r="H16" s="15"/>
      <c r="I16" s="11"/>
      <c r="J16" s="21" t="s">
        <v>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31">
        <f>CH17+CH18+CH19+CH20</f>
        <v>9022.56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5" customFormat="1" ht="11.25" x14ac:dyDescent="0.2">
      <c r="A17" s="13" t="s">
        <v>8</v>
      </c>
      <c r="B17" s="14"/>
      <c r="C17" s="14"/>
      <c r="D17" s="14"/>
      <c r="E17" s="14"/>
      <c r="F17" s="14"/>
      <c r="G17" s="14"/>
      <c r="H17" s="15"/>
      <c r="I17" s="11"/>
      <c r="J17" s="19" t="s">
        <v>77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31">
        <f>2295.22+2551.47+913.05</f>
        <v>5759.74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5" customFormat="1" ht="11.25" x14ac:dyDescent="0.2">
      <c r="A18" s="13" t="s">
        <v>9</v>
      </c>
      <c r="B18" s="14"/>
      <c r="C18" s="14"/>
      <c r="D18" s="14"/>
      <c r="E18" s="14"/>
      <c r="F18" s="14"/>
      <c r="G18" s="14"/>
      <c r="H18" s="15"/>
      <c r="I18" s="11"/>
      <c r="J18" s="19" t="s">
        <v>86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31">
        <v>2806.82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5" customFormat="1" ht="11.25" x14ac:dyDescent="0.2">
      <c r="A19" s="13" t="s">
        <v>10</v>
      </c>
      <c r="B19" s="14"/>
      <c r="C19" s="14"/>
      <c r="D19" s="14"/>
      <c r="E19" s="14"/>
      <c r="F19" s="14"/>
      <c r="G19" s="14"/>
      <c r="H19" s="15"/>
      <c r="I19" s="11"/>
      <c r="J19" s="19" t="s">
        <v>87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0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31">
        <v>456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5" customFormat="1" ht="11.25" x14ac:dyDescent="0.2">
      <c r="A20" s="13" t="s">
        <v>11</v>
      </c>
      <c r="B20" s="14"/>
      <c r="C20" s="14"/>
      <c r="D20" s="14"/>
      <c r="E20" s="14"/>
      <c r="F20" s="14"/>
      <c r="G20" s="14"/>
      <c r="H20" s="15"/>
      <c r="I20" s="11"/>
      <c r="J20" s="19" t="s">
        <v>30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31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s="5" customFormat="1" ht="11.25" x14ac:dyDescent="0.2">
      <c r="A21" s="16" t="s">
        <v>12</v>
      </c>
      <c r="B21" s="17"/>
      <c r="C21" s="17"/>
      <c r="D21" s="17"/>
      <c r="E21" s="17"/>
      <c r="F21" s="17"/>
      <c r="G21" s="17"/>
      <c r="H21" s="18"/>
      <c r="I21" s="9"/>
      <c r="J21" s="21" t="s">
        <v>88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31">
        <v>20822.05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5" customFormat="1" ht="11.25" x14ac:dyDescent="0.2">
      <c r="A22" s="16" t="s">
        <v>13</v>
      </c>
      <c r="B22" s="17"/>
      <c r="C22" s="17"/>
      <c r="D22" s="17"/>
      <c r="E22" s="17"/>
      <c r="F22" s="17"/>
      <c r="G22" s="17"/>
      <c r="H22" s="18"/>
      <c r="I22" s="9"/>
      <c r="J22" s="21" t="s">
        <v>124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31">
        <f>CH23+CH28+CH31+CH36+CH46+CH47</f>
        <v>10213.02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5" customFormat="1" ht="11.25" x14ac:dyDescent="0.2">
      <c r="A23" s="16" t="s">
        <v>14</v>
      </c>
      <c r="B23" s="17"/>
      <c r="C23" s="17"/>
      <c r="D23" s="17"/>
      <c r="E23" s="17"/>
      <c r="F23" s="17"/>
      <c r="G23" s="17"/>
      <c r="H23" s="18"/>
      <c r="I23" s="9"/>
      <c r="J23" s="21" t="s">
        <v>89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31">
        <v>0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5" customFormat="1" ht="11.25" x14ac:dyDescent="0.2">
      <c r="A24" s="13" t="s">
        <v>15</v>
      </c>
      <c r="B24" s="14"/>
      <c r="C24" s="14"/>
      <c r="D24" s="14"/>
      <c r="E24" s="14"/>
      <c r="F24" s="14"/>
      <c r="G24" s="14"/>
      <c r="H24" s="15"/>
      <c r="I24" s="11"/>
      <c r="J24" s="19" t="s">
        <v>90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31"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5" customFormat="1" ht="11.25" x14ac:dyDescent="0.2">
      <c r="A25" s="13" t="s">
        <v>17</v>
      </c>
      <c r="B25" s="14"/>
      <c r="C25" s="14"/>
      <c r="D25" s="14"/>
      <c r="E25" s="14"/>
      <c r="F25" s="14"/>
      <c r="G25" s="14"/>
      <c r="H25" s="15"/>
      <c r="I25" s="11"/>
      <c r="J25" s="19" t="s">
        <v>91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5" customFormat="1" ht="22.5" customHeight="1" x14ac:dyDescent="0.2">
      <c r="A26" s="13" t="s">
        <v>19</v>
      </c>
      <c r="B26" s="14"/>
      <c r="C26" s="14"/>
      <c r="D26" s="14"/>
      <c r="E26" s="14"/>
      <c r="F26" s="14"/>
      <c r="G26" s="14"/>
      <c r="H26" s="15"/>
      <c r="I26" s="11"/>
      <c r="J26" s="19" t="s">
        <v>125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0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31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5" customFormat="1" ht="11.25" x14ac:dyDescent="0.2">
      <c r="A27" s="13" t="s">
        <v>21</v>
      </c>
      <c r="B27" s="14"/>
      <c r="C27" s="14"/>
      <c r="D27" s="14"/>
      <c r="E27" s="14"/>
      <c r="F27" s="14"/>
      <c r="G27" s="14"/>
      <c r="H27" s="15"/>
      <c r="I27" s="11"/>
      <c r="J27" s="19" t="s">
        <v>92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5" customFormat="1" ht="11.25" x14ac:dyDescent="0.2">
      <c r="A28" s="16" t="s">
        <v>23</v>
      </c>
      <c r="B28" s="17"/>
      <c r="C28" s="17"/>
      <c r="D28" s="17"/>
      <c r="E28" s="17"/>
      <c r="F28" s="17"/>
      <c r="G28" s="17"/>
      <c r="H28" s="18"/>
      <c r="I28" s="9"/>
      <c r="J28" s="21" t="s">
        <v>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31">
        <f>CH29+CH30</f>
        <v>196.18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s="5" customFormat="1" ht="22.5" customHeight="1" x14ac:dyDescent="0.2">
      <c r="A29" s="13" t="s">
        <v>24</v>
      </c>
      <c r="B29" s="14"/>
      <c r="C29" s="14"/>
      <c r="D29" s="14"/>
      <c r="E29" s="14"/>
      <c r="F29" s="14"/>
      <c r="G29" s="14"/>
      <c r="H29" s="15"/>
      <c r="I29" s="11"/>
      <c r="J29" s="19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0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31">
        <v>196.18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s="5" customFormat="1" ht="11.25" x14ac:dyDescent="0.2">
      <c r="A30" s="13" t="s">
        <v>25</v>
      </c>
      <c r="B30" s="14"/>
      <c r="C30" s="14"/>
      <c r="D30" s="14"/>
      <c r="E30" s="14"/>
      <c r="F30" s="14"/>
      <c r="G30" s="14"/>
      <c r="H30" s="15"/>
      <c r="I30" s="11"/>
      <c r="J30" s="19" t="s">
        <v>93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31">
        <v>0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s="5" customFormat="1" ht="11.25" x14ac:dyDescent="0.2">
      <c r="A31" s="16" t="s">
        <v>26</v>
      </c>
      <c r="B31" s="17"/>
      <c r="C31" s="17"/>
      <c r="D31" s="17"/>
      <c r="E31" s="17"/>
      <c r="F31" s="17"/>
      <c r="G31" s="17"/>
      <c r="H31" s="18"/>
      <c r="I31" s="9"/>
      <c r="J31" s="21" t="s">
        <v>94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31">
        <f>CH32+CH33+CH34+CH35</f>
        <v>5192.57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s="5" customFormat="1" ht="11.25" customHeight="1" x14ac:dyDescent="0.2">
      <c r="A32" s="13" t="s">
        <v>27</v>
      </c>
      <c r="B32" s="14"/>
      <c r="C32" s="14"/>
      <c r="D32" s="14"/>
      <c r="E32" s="14"/>
      <c r="F32" s="14"/>
      <c r="G32" s="14"/>
      <c r="H32" s="15"/>
      <c r="I32" s="11"/>
      <c r="J32" s="19" t="s">
        <v>38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31">
        <v>5149.3599999999997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s="5" customFormat="1" ht="11.25" x14ac:dyDescent="0.2">
      <c r="A33" s="13" t="s">
        <v>28</v>
      </c>
      <c r="B33" s="14"/>
      <c r="C33" s="14"/>
      <c r="D33" s="14"/>
      <c r="E33" s="14"/>
      <c r="F33" s="14"/>
      <c r="G33" s="14"/>
      <c r="H33" s="15"/>
      <c r="I33" s="11"/>
      <c r="J33" s="19" t="s">
        <v>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31">
        <v>8.64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s="5" customFormat="1" ht="11.25" x14ac:dyDescent="0.2">
      <c r="A34" s="13" t="s">
        <v>29</v>
      </c>
      <c r="B34" s="14"/>
      <c r="C34" s="14"/>
      <c r="D34" s="14"/>
      <c r="E34" s="14"/>
      <c r="F34" s="14"/>
      <c r="G34" s="14"/>
      <c r="H34" s="15"/>
      <c r="I34" s="11"/>
      <c r="J34" s="19" t="s">
        <v>95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0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31">
        <v>34.57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s="5" customFormat="1" ht="11.25" x14ac:dyDescent="0.2">
      <c r="A35" s="13" t="s">
        <v>108</v>
      </c>
      <c r="B35" s="14"/>
      <c r="C35" s="14"/>
      <c r="D35" s="14"/>
      <c r="E35" s="14"/>
      <c r="F35" s="14"/>
      <c r="G35" s="14"/>
      <c r="H35" s="15"/>
      <c r="I35" s="11"/>
      <c r="J35" s="19" t="s">
        <v>96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5" customFormat="1" ht="11.25" x14ac:dyDescent="0.2">
      <c r="A36" s="16" t="s">
        <v>40</v>
      </c>
      <c r="B36" s="17"/>
      <c r="C36" s="17"/>
      <c r="D36" s="17"/>
      <c r="E36" s="17"/>
      <c r="F36" s="17"/>
      <c r="G36" s="17"/>
      <c r="H36" s="18"/>
      <c r="I36" s="9"/>
      <c r="J36" s="21" t="s">
        <v>78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31">
        <f>CH37+CH38+CH39+CH40+CH41+CH42+CH43+CH44+CH45</f>
        <v>1929.4900000000002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s="5" customFormat="1" ht="11.25" customHeight="1" x14ac:dyDescent="0.2">
      <c r="A37" s="13" t="s">
        <v>109</v>
      </c>
      <c r="B37" s="14"/>
      <c r="C37" s="14"/>
      <c r="D37" s="14"/>
      <c r="E37" s="14"/>
      <c r="F37" s="14"/>
      <c r="G37" s="14"/>
      <c r="H37" s="15"/>
      <c r="I37" s="11"/>
      <c r="J37" s="19" t="s">
        <v>16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31">
        <v>298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5" s="5" customFormat="1" ht="11.25" x14ac:dyDescent="0.2">
      <c r="A38" s="13" t="s">
        <v>110</v>
      </c>
      <c r="B38" s="14"/>
      <c r="C38" s="14"/>
      <c r="D38" s="14"/>
      <c r="E38" s="14"/>
      <c r="F38" s="14"/>
      <c r="G38" s="14"/>
      <c r="H38" s="15"/>
      <c r="I38" s="11"/>
      <c r="J38" s="19" t="s">
        <v>18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5" customFormat="1" ht="11.25" x14ac:dyDescent="0.2">
      <c r="A39" s="13" t="s">
        <v>111</v>
      </c>
      <c r="B39" s="14"/>
      <c r="C39" s="14"/>
      <c r="D39" s="14"/>
      <c r="E39" s="14"/>
      <c r="F39" s="14"/>
      <c r="G39" s="14"/>
      <c r="H39" s="15"/>
      <c r="I39" s="11"/>
      <c r="J39" s="19" t="s">
        <v>20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31">
        <v>624.91999999999996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5" customFormat="1" ht="11.25" x14ac:dyDescent="0.2">
      <c r="A40" s="13" t="s">
        <v>112</v>
      </c>
      <c r="B40" s="14"/>
      <c r="C40" s="14"/>
      <c r="D40" s="14"/>
      <c r="E40" s="14"/>
      <c r="F40" s="14"/>
      <c r="G40" s="14"/>
      <c r="H40" s="15"/>
      <c r="I40" s="11"/>
      <c r="J40" s="19" t="s">
        <v>22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5" customFormat="1" ht="11.25" customHeight="1" x14ac:dyDescent="0.2">
      <c r="A41" s="13" t="s">
        <v>113</v>
      </c>
      <c r="B41" s="14"/>
      <c r="C41" s="14"/>
      <c r="D41" s="14"/>
      <c r="E41" s="14"/>
      <c r="F41" s="14"/>
      <c r="G41" s="14"/>
      <c r="H41" s="15"/>
      <c r="I41" s="11"/>
      <c r="J41" s="19" t="s">
        <v>97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5" customFormat="1" ht="11.25" customHeight="1" x14ac:dyDescent="0.2">
      <c r="A42" s="13" t="s">
        <v>114</v>
      </c>
      <c r="B42" s="14"/>
      <c r="C42" s="14"/>
      <c r="D42" s="14"/>
      <c r="E42" s="14"/>
      <c r="F42" s="14"/>
      <c r="G42" s="14"/>
      <c r="H42" s="15"/>
      <c r="I42" s="11"/>
      <c r="J42" s="19" t="s">
        <v>98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31"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5" customFormat="1" ht="22.5" customHeight="1" x14ac:dyDescent="0.2">
      <c r="A43" s="13" t="s">
        <v>115</v>
      </c>
      <c r="B43" s="14"/>
      <c r="C43" s="14"/>
      <c r="D43" s="14"/>
      <c r="E43" s="14"/>
      <c r="F43" s="14"/>
      <c r="G43" s="14"/>
      <c r="H43" s="15"/>
      <c r="I43" s="11"/>
      <c r="J43" s="19" t="s">
        <v>99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5" customFormat="1" ht="11.25" customHeight="1" x14ac:dyDescent="0.2">
      <c r="A44" s="13" t="s">
        <v>116</v>
      </c>
      <c r="B44" s="14"/>
      <c r="C44" s="14"/>
      <c r="D44" s="14"/>
      <c r="E44" s="14"/>
      <c r="F44" s="14"/>
      <c r="G44" s="14"/>
      <c r="H44" s="15"/>
      <c r="I44" s="11"/>
      <c r="J44" s="19" t="s">
        <v>100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20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</row>
    <row r="45" spans="1:105" s="5" customFormat="1" ht="11.25" customHeight="1" x14ac:dyDescent="0.2">
      <c r="A45" s="13" t="s">
        <v>117</v>
      </c>
      <c r="B45" s="14"/>
      <c r="C45" s="14"/>
      <c r="D45" s="14"/>
      <c r="E45" s="14"/>
      <c r="F45" s="14"/>
      <c r="G45" s="14"/>
      <c r="H45" s="15"/>
      <c r="I45" s="11"/>
      <c r="J45" s="19" t="s">
        <v>30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20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31">
        <f>1929.49-CH39-CH37</f>
        <v>1006.5700000000002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</row>
    <row r="46" spans="1:105" s="5" customFormat="1" ht="11.25" customHeight="1" x14ac:dyDescent="0.2">
      <c r="A46" s="16" t="s">
        <v>41</v>
      </c>
      <c r="B46" s="17"/>
      <c r="C46" s="17"/>
      <c r="D46" s="17"/>
      <c r="E46" s="17"/>
      <c r="F46" s="17"/>
      <c r="G46" s="17"/>
      <c r="H46" s="18"/>
      <c r="I46" s="9"/>
      <c r="J46" s="21" t="s">
        <v>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5" customFormat="1" ht="11.25" customHeight="1" x14ac:dyDescent="0.2">
      <c r="A47" s="16" t="s">
        <v>42</v>
      </c>
      <c r="B47" s="17"/>
      <c r="C47" s="17"/>
      <c r="D47" s="17"/>
      <c r="E47" s="17"/>
      <c r="F47" s="17"/>
      <c r="G47" s="17"/>
      <c r="H47" s="18"/>
      <c r="I47" s="9"/>
      <c r="J47" s="21" t="s">
        <v>32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31">
        <f>CH48+CH49+CH50+CH51+CH52+CH53</f>
        <v>2894.78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5" customFormat="1" ht="11.25" customHeight="1" x14ac:dyDescent="0.2">
      <c r="A48" s="13" t="s">
        <v>43</v>
      </c>
      <c r="B48" s="14"/>
      <c r="C48" s="14"/>
      <c r="D48" s="14"/>
      <c r="E48" s="14"/>
      <c r="F48" s="14"/>
      <c r="G48" s="14"/>
      <c r="H48" s="15"/>
      <c r="I48" s="11"/>
      <c r="J48" s="19" t="s">
        <v>33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31">
        <v>188.44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5" customFormat="1" ht="11.25" customHeight="1" x14ac:dyDescent="0.2">
      <c r="A49" s="13" t="s">
        <v>44</v>
      </c>
      <c r="B49" s="14"/>
      <c r="C49" s="14"/>
      <c r="D49" s="14"/>
      <c r="E49" s="14"/>
      <c r="F49" s="14"/>
      <c r="G49" s="14"/>
      <c r="H49" s="15"/>
      <c r="I49" s="11"/>
      <c r="J49" s="19" t="s">
        <v>34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31">
        <v>566.5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5" s="5" customFormat="1" ht="11.25" customHeight="1" x14ac:dyDescent="0.2">
      <c r="A50" s="13" t="s">
        <v>45</v>
      </c>
      <c r="B50" s="14"/>
      <c r="C50" s="14"/>
      <c r="D50" s="14"/>
      <c r="E50" s="14"/>
      <c r="F50" s="14"/>
      <c r="G50" s="14"/>
      <c r="H50" s="15"/>
      <c r="I50" s="11"/>
      <c r="J50" s="19" t="s">
        <v>101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31">
        <v>305.20999999999998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5" customFormat="1" ht="11.25" customHeight="1" x14ac:dyDescent="0.2">
      <c r="A51" s="13" t="s">
        <v>46</v>
      </c>
      <c r="B51" s="14"/>
      <c r="C51" s="14"/>
      <c r="D51" s="14"/>
      <c r="E51" s="14"/>
      <c r="F51" s="14"/>
      <c r="G51" s="14"/>
      <c r="H51" s="15"/>
      <c r="I51" s="11"/>
      <c r="J51" s="19" t="s">
        <v>102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5" customFormat="1" ht="11.25" customHeight="1" x14ac:dyDescent="0.2">
      <c r="A52" s="13" t="s">
        <v>118</v>
      </c>
      <c r="B52" s="14"/>
      <c r="C52" s="14"/>
      <c r="D52" s="14"/>
      <c r="E52" s="14"/>
      <c r="F52" s="14"/>
      <c r="G52" s="14"/>
      <c r="H52" s="15"/>
      <c r="I52" s="11"/>
      <c r="J52" s="19" t="s">
        <v>103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20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</row>
    <row r="53" spans="1:105" s="5" customFormat="1" ht="11.25" customHeight="1" x14ac:dyDescent="0.2">
      <c r="A53" s="13" t="s">
        <v>119</v>
      </c>
      <c r="B53" s="14"/>
      <c r="C53" s="14"/>
      <c r="D53" s="14"/>
      <c r="E53" s="14"/>
      <c r="F53" s="14"/>
      <c r="G53" s="14"/>
      <c r="H53" s="15"/>
      <c r="I53" s="11"/>
      <c r="J53" s="19" t="s">
        <v>30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20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31">
        <f>1209.7+624.93</f>
        <v>1834.63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5" customFormat="1" ht="11.25" customHeight="1" x14ac:dyDescent="0.2">
      <c r="A54" s="16">
        <v>2</v>
      </c>
      <c r="B54" s="17"/>
      <c r="C54" s="17"/>
      <c r="D54" s="17"/>
      <c r="E54" s="17"/>
      <c r="F54" s="17"/>
      <c r="G54" s="17"/>
      <c r="H54" s="18"/>
      <c r="I54" s="9"/>
      <c r="J54" s="21" t="s">
        <v>35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31">
        <v>24738.16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5" customFormat="1" ht="11.25" customHeight="1" x14ac:dyDescent="0.2">
      <c r="A55" s="16">
        <v>3</v>
      </c>
      <c r="B55" s="17"/>
      <c r="C55" s="17"/>
      <c r="D55" s="17"/>
      <c r="E55" s="17"/>
      <c r="F55" s="17"/>
      <c r="G55" s="17"/>
      <c r="H55" s="18"/>
      <c r="I55" s="9"/>
      <c r="J55" s="21" t="s">
        <v>79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31">
        <f>CH56+CH57+CH58+CH59+CH60</f>
        <v>19767.650000000001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5" customFormat="1" ht="11.25" customHeight="1" x14ac:dyDescent="0.2">
      <c r="A56" s="13" t="s">
        <v>47</v>
      </c>
      <c r="B56" s="14"/>
      <c r="C56" s="14"/>
      <c r="D56" s="14"/>
      <c r="E56" s="14"/>
      <c r="F56" s="14"/>
      <c r="G56" s="14"/>
      <c r="H56" s="15"/>
      <c r="I56" s="11"/>
      <c r="J56" s="19" t="s">
        <v>36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31">
        <v>600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5" customFormat="1" ht="11.25" customHeight="1" x14ac:dyDescent="0.2">
      <c r="A57" s="13" t="s">
        <v>48</v>
      </c>
      <c r="B57" s="14"/>
      <c r="C57" s="14"/>
      <c r="D57" s="14"/>
      <c r="E57" s="14"/>
      <c r="F57" s="14"/>
      <c r="G57" s="14"/>
      <c r="H57" s="15"/>
      <c r="I57" s="11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5" customFormat="1" ht="11.25" x14ac:dyDescent="0.2">
      <c r="A58" s="13" t="s">
        <v>49</v>
      </c>
      <c r="B58" s="14"/>
      <c r="C58" s="14"/>
      <c r="D58" s="14"/>
      <c r="E58" s="14"/>
      <c r="F58" s="14"/>
      <c r="G58" s="14"/>
      <c r="H58" s="15"/>
      <c r="I58" s="11"/>
      <c r="J58" s="19" t="s">
        <v>37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31">
        <v>97.32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5" customFormat="1" ht="11.25" x14ac:dyDescent="0.2">
      <c r="A59" s="13" t="s">
        <v>50</v>
      </c>
      <c r="B59" s="14"/>
      <c r="C59" s="14"/>
      <c r="D59" s="14"/>
      <c r="E59" s="14"/>
      <c r="F59" s="14"/>
      <c r="G59" s="14"/>
      <c r="H59" s="15"/>
      <c r="I59" s="11"/>
      <c r="J59" s="19" t="s">
        <v>105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20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</row>
    <row r="60" spans="1:105" s="5" customFormat="1" ht="11.25" x14ac:dyDescent="0.2">
      <c r="A60" s="13" t="s">
        <v>120</v>
      </c>
      <c r="B60" s="14"/>
      <c r="C60" s="14"/>
      <c r="D60" s="14"/>
      <c r="E60" s="14"/>
      <c r="F60" s="14"/>
      <c r="G60" s="14"/>
      <c r="H60" s="15"/>
      <c r="I60" s="11"/>
      <c r="J60" s="19" t="s">
        <v>51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20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31">
        <f>19070.33</f>
        <v>19070.330000000002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5" customFormat="1" ht="11.25" x14ac:dyDescent="0.2">
      <c r="A61" s="16">
        <v>4</v>
      </c>
      <c r="B61" s="17"/>
      <c r="C61" s="17"/>
      <c r="D61" s="17"/>
      <c r="E61" s="17"/>
      <c r="F61" s="17"/>
      <c r="G61" s="17"/>
      <c r="H61" s="18"/>
      <c r="I61" s="9"/>
      <c r="J61" s="21" t="s">
        <v>67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5" customFormat="1" ht="11.25" x14ac:dyDescent="0.2">
      <c r="A62" s="16" t="s">
        <v>53</v>
      </c>
      <c r="B62" s="17"/>
      <c r="C62" s="17"/>
      <c r="D62" s="17"/>
      <c r="E62" s="17"/>
      <c r="F62" s="17"/>
      <c r="G62" s="17"/>
      <c r="H62" s="18"/>
      <c r="I62" s="9"/>
      <c r="J62" s="21" t="s">
        <v>52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5" customFormat="1" ht="11.25" x14ac:dyDescent="0.2">
      <c r="A63" s="13" t="s">
        <v>68</v>
      </c>
      <c r="B63" s="14"/>
      <c r="C63" s="14"/>
      <c r="D63" s="14"/>
      <c r="E63" s="14"/>
      <c r="F63" s="14"/>
      <c r="G63" s="14"/>
      <c r="H63" s="15"/>
      <c r="I63" s="11"/>
      <c r="J63" s="19" t="s">
        <v>54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05" s="5" customFormat="1" ht="11.25" x14ac:dyDescent="0.2">
      <c r="A64" s="13" t="s">
        <v>69</v>
      </c>
      <c r="B64" s="14"/>
      <c r="C64" s="14"/>
      <c r="D64" s="14"/>
      <c r="E64" s="14"/>
      <c r="F64" s="14"/>
      <c r="G64" s="14"/>
      <c r="H64" s="15"/>
      <c r="I64" s="11"/>
      <c r="J64" s="19" t="s">
        <v>55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</row>
    <row r="65" spans="1:105" s="5" customFormat="1" ht="11.25" x14ac:dyDescent="0.2">
      <c r="A65" s="13" t="s">
        <v>121</v>
      </c>
      <c r="B65" s="14"/>
      <c r="C65" s="14"/>
      <c r="D65" s="14"/>
      <c r="E65" s="14"/>
      <c r="F65" s="14"/>
      <c r="G65" s="14"/>
      <c r="H65" s="15"/>
      <c r="I65" s="11"/>
      <c r="J65" s="19" t="s">
        <v>56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20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</row>
    <row r="66" spans="1:105" s="5" customFormat="1" ht="22.5" customHeight="1" x14ac:dyDescent="0.2">
      <c r="A66" s="13" t="s">
        <v>122</v>
      </c>
      <c r="B66" s="14"/>
      <c r="C66" s="14"/>
      <c r="D66" s="14"/>
      <c r="E66" s="14"/>
      <c r="F66" s="14"/>
      <c r="G66" s="14"/>
      <c r="H66" s="15"/>
      <c r="I66" s="11"/>
      <c r="J66" s="19" t="s">
        <v>106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20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 x14ac:dyDescent="0.2">
      <c r="A67" s="16" t="s">
        <v>80</v>
      </c>
      <c r="B67" s="17"/>
      <c r="C67" s="17"/>
      <c r="D67" s="17"/>
      <c r="E67" s="17"/>
      <c r="F67" s="17"/>
      <c r="G67" s="17"/>
      <c r="H67" s="18"/>
      <c r="I67" s="9"/>
      <c r="J67" s="21" t="s">
        <v>57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3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31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05" s="5" customFormat="1" ht="11.25" x14ac:dyDescent="0.2">
      <c r="A68" s="16">
        <v>5</v>
      </c>
      <c r="B68" s="17"/>
      <c r="C68" s="17"/>
      <c r="D68" s="17"/>
      <c r="E68" s="17"/>
      <c r="F68" s="17"/>
      <c r="G68" s="17"/>
      <c r="H68" s="18"/>
      <c r="I68" s="9"/>
      <c r="J68" s="21" t="s">
        <v>58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3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31">
        <v>105819.46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</row>
    <row r="69" spans="1:105" s="5" customFormat="1" ht="11.25" x14ac:dyDescent="0.2">
      <c r="A69" s="16" t="s">
        <v>59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 customHeight="1" x14ac:dyDescent="0.2">
      <c r="A70" s="13">
        <v>1</v>
      </c>
      <c r="B70" s="14"/>
      <c r="C70" s="14"/>
      <c r="D70" s="14"/>
      <c r="E70" s="14"/>
      <c r="F70" s="14"/>
      <c r="G70" s="14"/>
      <c r="H70" s="15"/>
      <c r="I70" s="11"/>
      <c r="J70" s="19" t="s">
        <v>60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3" t="s">
        <v>70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>
        <v>82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 x14ac:dyDescent="0.2">
      <c r="A71" s="13">
        <v>2</v>
      </c>
      <c r="B71" s="14"/>
      <c r="C71" s="14"/>
      <c r="D71" s="14"/>
      <c r="E71" s="14"/>
      <c r="F71" s="14"/>
      <c r="G71" s="14"/>
      <c r="H71" s="15"/>
      <c r="I71" s="11"/>
      <c r="J71" s="19" t="s">
        <v>61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3" t="s">
        <v>62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294.79000000000002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3">
        <v>3</v>
      </c>
      <c r="B72" s="14"/>
      <c r="C72" s="14"/>
      <c r="D72" s="14"/>
      <c r="E72" s="14"/>
      <c r="F72" s="14"/>
      <c r="G72" s="14"/>
      <c r="H72" s="15"/>
      <c r="I72" s="11"/>
      <c r="J72" s="19" t="s">
        <v>107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20"/>
      <c r="BX72" s="13" t="s">
        <v>81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147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3">
        <v>4</v>
      </c>
      <c r="B73" s="14"/>
      <c r="C73" s="14"/>
      <c r="D73" s="14"/>
      <c r="E73" s="14"/>
      <c r="F73" s="14"/>
      <c r="G73" s="14"/>
      <c r="H73" s="15"/>
      <c r="I73" s="11"/>
      <c r="J73" s="19" t="s">
        <v>82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20"/>
      <c r="BX73" s="13" t="s">
        <v>63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71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</sheetData>
  <mergeCells count="254">
    <mergeCell ref="AO9:CO9"/>
    <mergeCell ref="AO10:CO10"/>
    <mergeCell ref="A5:DA5"/>
    <mergeCell ref="P6:BR6"/>
    <mergeCell ref="BS6:CD6"/>
    <mergeCell ref="CE6:CH6"/>
    <mergeCell ref="CI6:CN6"/>
    <mergeCell ref="A8:DA8"/>
    <mergeCell ref="P7:BR7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37:H37"/>
    <mergeCell ref="J37:BW37"/>
    <mergeCell ref="BX37:CG37"/>
    <mergeCell ref="CH37:DA37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BX13:CG13"/>
    <mergeCell ref="CH13:DA13"/>
    <mergeCell ref="A14:H14"/>
    <mergeCell ref="J14:BW14"/>
    <mergeCell ref="BX14:CG14"/>
    <mergeCell ref="CH14:DA14"/>
    <mergeCell ref="A38:H38"/>
    <mergeCell ref="J38:BW38"/>
    <mergeCell ref="BX38:CG38"/>
    <mergeCell ref="CH38:DA38"/>
    <mergeCell ref="A12:H12"/>
    <mergeCell ref="I12:BW12"/>
    <mergeCell ref="BX12:CG12"/>
    <mergeCell ref="CH12:DA12"/>
    <mergeCell ref="J13:BW13"/>
    <mergeCell ref="A13:H13"/>
    <mergeCell ref="A40:H40"/>
    <mergeCell ref="J40:BW40"/>
    <mergeCell ref="BX40:CG40"/>
    <mergeCell ref="CH40:DA40"/>
    <mergeCell ref="A39:H39"/>
    <mergeCell ref="J39:BW39"/>
    <mergeCell ref="BX39:CG39"/>
    <mergeCell ref="CH39:DA39"/>
    <mergeCell ref="BX61:CG61"/>
    <mergeCell ref="BX62:CG62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CH63:DA63"/>
    <mergeCell ref="CH64:DA64"/>
    <mergeCell ref="CH65:DA65"/>
    <mergeCell ref="BX63:CG63"/>
    <mergeCell ref="BX64:CG64"/>
    <mergeCell ref="BX65:CG6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2019-01-31T08:09:44Z</cp:lastPrinted>
  <dcterms:created xsi:type="dcterms:W3CDTF">2018-10-15T12:06:40Z</dcterms:created>
  <dcterms:modified xsi:type="dcterms:W3CDTF">2020-03-30T06:14:57Z</dcterms:modified>
</cp:coreProperties>
</file>